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cyfoethnaturiolcymru-my.sharepoint.com/personal/samantha_evans_cyfoethnaturiolcymru_gov_uk/Documents/Desktop/"/>
    </mc:Choice>
  </mc:AlternateContent>
  <xr:revisionPtr revIDLastSave="0" documentId="8_{DEDABD0D-6CD8-41B0-B260-4FAFA8334DE1}" xr6:coauthVersionLast="47" xr6:coauthVersionMax="47" xr10:uidLastSave="{00000000-0000-0000-0000-000000000000}"/>
  <bookViews>
    <workbookView xWindow="-110" yWindow="-110" windowWidth="19420" windowHeight="10420" xr2:uid="{00000000-000D-0000-FFFF-FFFF00000000}"/>
  </bookViews>
  <sheets>
    <sheet name="Standard Permit GR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2" i="1" l="1"/>
  <c r="J82" i="1"/>
  <c r="K82" i="1" s="1"/>
  <c r="I82" i="1"/>
  <c r="H81" i="1"/>
  <c r="J81" i="1"/>
  <c r="K81" i="1" s="1"/>
  <c r="I81" i="1"/>
  <c r="H80" i="1"/>
  <c r="J80" i="1"/>
  <c r="K80" i="1" s="1"/>
  <c r="I80" i="1"/>
  <c r="H79" i="1"/>
  <c r="J79" i="1"/>
  <c r="K79" i="1" s="1"/>
  <c r="I79" i="1"/>
  <c r="H78" i="1"/>
  <c r="J78" i="1"/>
  <c r="K78" i="1" s="1"/>
  <c r="I78" i="1"/>
  <c r="H77" i="1"/>
  <c r="J77" i="1"/>
  <c r="K77" i="1" s="1"/>
  <c r="I77" i="1"/>
  <c r="H76" i="1"/>
  <c r="J76" i="1"/>
  <c r="K76" i="1" s="1"/>
  <c r="I76" i="1"/>
  <c r="H75" i="1"/>
  <c r="J75" i="1"/>
  <c r="K75" i="1" s="1"/>
  <c r="I75" i="1"/>
  <c r="H74" i="1"/>
  <c r="J74" i="1"/>
  <c r="K74" i="1" s="1"/>
  <c r="I74" i="1"/>
  <c r="H73" i="1"/>
  <c r="J73" i="1"/>
  <c r="K73" i="1" s="1"/>
  <c r="I73" i="1"/>
  <c r="H72" i="1"/>
  <c r="J72" i="1"/>
  <c r="K72" i="1" s="1"/>
  <c r="I72" i="1"/>
  <c r="H71" i="1"/>
  <c r="J71" i="1"/>
  <c r="K71" i="1" s="1"/>
  <c r="I71" i="1"/>
  <c r="H70" i="1"/>
  <c r="J70" i="1"/>
  <c r="K70" i="1" s="1"/>
  <c r="I70" i="1"/>
  <c r="H69" i="1"/>
  <c r="J69" i="1"/>
  <c r="K69" i="1" s="1"/>
  <c r="I69" i="1"/>
  <c r="H68" i="1"/>
  <c r="J68" i="1"/>
  <c r="K68" i="1" s="1"/>
  <c r="I68" i="1"/>
  <c r="H67" i="1"/>
  <c r="J67" i="1"/>
  <c r="K67" i="1" s="1"/>
  <c r="I67" i="1"/>
  <c r="I66" i="1"/>
  <c r="H66" i="1"/>
  <c r="J66" i="1" s="1"/>
  <c r="K66" i="1" s="1"/>
  <c r="I65" i="1"/>
  <c r="H65" i="1"/>
  <c r="J65" i="1" s="1"/>
  <c r="K65" i="1" s="1"/>
  <c r="H64" i="1"/>
  <c r="J64" i="1" s="1"/>
  <c r="K64" i="1" s="1"/>
  <c r="I64" i="1"/>
  <c r="H63" i="1"/>
  <c r="J63" i="1" s="1"/>
  <c r="K63" i="1" s="1"/>
  <c r="I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hstephens</author>
  </authors>
  <commentList>
    <comment ref="B29" authorId="0" shapeId="0" xr:uid="{00000000-0006-0000-0000-00000100000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rPr>
          <t xml:space="preserve">
</t>
        </r>
      </text>
    </comment>
    <comment ref="C29" authorId="0" shapeId="0" xr:uid="{00000000-0006-0000-0000-00000200000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29" authorId="0" shapeId="0" xr:uid="{00000000-0006-0000-0000-000003000000}">
      <text>
        <r>
          <rPr>
            <b/>
            <sz val="10"/>
            <color indexed="81"/>
            <rFont val="Arial"/>
            <family val="2"/>
          </rPr>
          <t xml:space="preserve">Harm </t>
        </r>
        <r>
          <rPr>
            <sz val="10"/>
            <color indexed="81"/>
            <rFont val="Arial"/>
            <family val="2"/>
          </rPr>
          <t>may arise when a specific hazard is realised.</t>
        </r>
      </text>
    </comment>
    <comment ref="E29" authorId="0" shapeId="0" xr:uid="{00000000-0006-0000-0000-00000400000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rPr>
          <t xml:space="preserve">
</t>
        </r>
      </text>
    </comment>
    <comment ref="F29" authorId="0" shapeId="0" xr:uid="{00000000-0006-0000-0000-00000500000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rPr>
          <t xml:space="preserve">
</t>
        </r>
      </text>
    </comment>
    <comment ref="G29" authorId="0" shapeId="0" xr:uid="{00000000-0006-0000-0000-00000600000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rPr>
          <t xml:space="preserve">
</t>
        </r>
      </text>
    </comment>
    <comment ref="H29" authorId="0" shapeId="0" xr:uid="{00000000-0006-0000-0000-00000700000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29" authorId="0" shapeId="0" xr:uid="{00000000-0006-0000-0000-00000800000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rPr>
          <t xml:space="preserve">
</t>
        </r>
      </text>
    </comment>
    <comment ref="J48" authorId="1" shapeId="0" xr:uid="{00000000-0006-0000-0000-000009000000}">
      <text>
        <r>
          <rPr>
            <b/>
            <sz val="9"/>
            <color indexed="81"/>
            <rFont val="Tahoma"/>
            <family val="2"/>
          </rPr>
          <t>hstephens:</t>
        </r>
        <r>
          <rPr>
            <sz val="9"/>
            <color indexed="81"/>
            <rFont val="Tahoma"/>
            <family val="2"/>
          </rPr>
          <t xml:space="preserve">
insertion of GCN distance info as per table of changes '12</t>
        </r>
      </text>
    </comment>
  </commentList>
</comments>
</file>

<file path=xl/sharedStrings.xml><?xml version="1.0" encoding="utf-8"?>
<sst xmlns="http://schemas.openxmlformats.org/spreadsheetml/2006/main" count="257" uniqueCount="149">
  <si>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</si>
  <si>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</si>
  <si>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</si>
  <si>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</si>
  <si>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</si>
  <si>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</si>
  <si>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</si>
  <si>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</si>
  <si>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</si>
  <si>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</si>
  <si>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</si>
  <si>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</si>
  <si>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</si>
  <si>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</si>
  <si>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</si>
  <si>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</si>
  <si>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</si>
  <si>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</si>
  <si>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</si>
  <si>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</si>
  <si>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</si>
  <si>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</si>
  <si>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</si>
  <si>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</si>
  <si>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</si>
  <si>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</si>
  <si>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</si>
  <si>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</si>
  <si>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</si>
  <si>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</si>
  <si>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</si>
  <si>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</si>
  <si>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</si>
  <si>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</si>
  <si>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</si>
  <si>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</si>
  <si>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What is the magnitude of the risk after management? (This residual risk will be controlled by Compliance Assessment).</t>
  </si>
  <si>
    <t>Location of environmentally sensitive sites (km / m):</t>
  </si>
  <si>
    <t>Greater than 200m (see below)</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</si>
  <si>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</si>
  <si>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</si>
  <si>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</si>
  <si>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</si>
  <si>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</si>
  <si>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</si>
  <si>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</si>
  <si>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</si>
  <si>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</si>
  <si>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</si>
  <si>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Flood waters</t>
  </si>
  <si>
    <t>Direct run-off from site across ground surface, via surface water drains, ditches etc.</t>
  </si>
  <si>
    <t>Groundwater</t>
  </si>
  <si>
    <t>Any</t>
  </si>
  <si>
    <t>Standard Facility:</t>
  </si>
  <si>
    <t>Nuisance, loss of amenity and harm to animal health</t>
  </si>
  <si>
    <t>Local human population and local environment</t>
  </si>
  <si>
    <t>Direct physical contact</t>
  </si>
  <si>
    <t xml:space="preserve">Abstraction from watercourse downstream of facility (for agricultural or potable use). </t>
  </si>
  <si>
    <t>Acute effects, closure of abstraction intakes.</t>
  </si>
  <si>
    <t>Permitted activities - The storage and repackaging of waste (D15, R13, D14) and treatment consisting only of</t>
  </si>
  <si>
    <t>and from areas of the facility not used for the storage or treatment of wastes.</t>
  </si>
  <si>
    <t>The scope of the permit and associated rules is defined by the following risk criteria:</t>
  </si>
  <si>
    <t>SR - Standard Rule</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</si>
  <si>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</si>
  <si>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</si>
  <si>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</si>
  <si>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</si>
  <si>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</si>
  <si>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</si>
  <si>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</si>
  <si>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</si>
  <si>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</si>
  <si>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</si>
  <si>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</si>
  <si>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</si>
  <si>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</si>
  <si>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</si>
  <si>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</si>
  <si>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</si>
  <si>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</si>
  <si>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</si>
  <si>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</si>
  <si>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</si>
  <si>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 xml:space="preserve">The activities shall not be carried out within 200m of a European Site (candidate or Special Area of Conservation,  </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</si>
  <si>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</si>
  <si>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</si>
  <si>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</si>
  <si>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</si>
  <si>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</si>
  <si>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</si>
  <si>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</si>
  <si>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</si>
  <si>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</si>
  <si>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</si>
  <si>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</si>
  <si>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</si>
  <si>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</si>
  <si>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</si>
  <si>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Air transport of smoke.  Spillages and contaminated firewater by direct run-off from site and via surface water drains and ditches.</t>
  </si>
  <si>
    <t>Parameter 5</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</si>
  <si>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</si>
  <si>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</si>
  <si>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</si>
  <si>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</si>
  <si>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As above.</t>
  </si>
  <si>
    <t>Harm to protected site through toxic contamination, nutrient enrichment, smothering, disturbance, predation etc.</t>
  </si>
  <si>
    <t>All surface waters close to and downstream of site.</t>
  </si>
  <si>
    <t>Road safety, local residents often sensitive to mud on roads.</t>
  </si>
  <si>
    <t>Spillage of liquids, leachate from waste, contaminated rainwater run-off from waste e.g. containing suspended solids.</t>
  </si>
  <si>
    <t>Waste Operation: Inert and Excavation Waste Transfer Station</t>
  </si>
  <si>
    <t>manual sorting or separation (D9, R3, R4, R5).</t>
  </si>
  <si>
    <t>Permitted waste types - Inert and Excavation Waste</t>
  </si>
  <si>
    <t>All waste shall be stored and treated on an impermeable surface with sealed drainage system,</t>
  </si>
  <si>
    <t>or on hard standing.</t>
  </si>
  <si>
    <t>As above.  Local residents often sensitive to dust.</t>
  </si>
  <si>
    <t>Local residents often sensitive to litter, however permitted waste types have low litter potential.</t>
  </si>
  <si>
    <t>Local residents often sensitive to odour, however permitted waste types have low odour potential.</t>
  </si>
  <si>
    <t>SR - emissions shall be free from odour….  SR (if required) - odour management plan.</t>
  </si>
  <si>
    <t>SR - emissions shall be free from noise and vibration......  SR (if required) - noise and vibration management plan.</t>
  </si>
  <si>
    <t xml:space="preserve">Permitted waste types unlikely to attract pests. </t>
  </si>
  <si>
    <t xml:space="preserve">Permitted waste types are inert so any waste washed off site will add to the volume of the local post-flood clean up workload, rather than the hazard.  </t>
  </si>
  <si>
    <t>SR - activities shall be managed and operated in accordance with a management system (will include site security measures to prevent unauthorised access).</t>
  </si>
  <si>
    <t>Waste types are non-hazardous and inert so harm is likely to be temporary and reversible.</t>
  </si>
  <si>
    <t>Permitted wastes unlikely to attract scavenging animals and birds but may become nesting / breeding sites.</t>
  </si>
  <si>
    <t>Permitted waste types are inert therefore only a low magnitude risk is estimated</t>
  </si>
  <si>
    <t>Permitted wastes unlikely to contaminate groundwater.</t>
  </si>
  <si>
    <t>Permitted waste types do not include sludges or liquids and are inert, so only a low magnitude risk is estimated.</t>
  </si>
  <si>
    <t>Quantity of waste accepted at the facility: &lt;250,000 tonnes per annum.</t>
  </si>
  <si>
    <t>Permitted waste types do not include sludges or liquids so only a medium magnitude risk is estimated. No point source emissions to water are permitted, but there is potential for contaminated rainwater run-off from wastes stored outside buildings especially during heavy rain.</t>
  </si>
  <si>
    <t xml:space="preserve">Respiratory irritation, illness and nuisance to local population.  Injury to staff, fire fighters or arsonists/vandals. Pollution of water or land. </t>
  </si>
  <si>
    <t>Respiratory irritation, illness and nuisance to local population.  Injury to staff or fire fighters. Pollution of water or land.</t>
  </si>
  <si>
    <t>Chronic effects: deterioration of water quality</t>
  </si>
  <si>
    <t>Permitted waste types are inert and do not include …. dusts, powders or loose fibres and have a medium potential to produce bioaerosols so only a medium magnitude risk is estimated. However, the permitted level of throughput and potential size of the facility means that there is potential for exposure if anyone is living or working close to the site (apart from the operator and employees). There is also the potential for increased dust generation from permitted activities during prolonged dry periods e.g. summer months.</t>
  </si>
  <si>
    <t>Generic risk assessment for standard rules set number SR2009No5 v2.0</t>
  </si>
  <si>
    <t>SR - emissions of substances not controlled by emission limits.... SR - the operator shall maintain and implement an emissions management plan.</t>
  </si>
  <si>
    <t>As above. Appropriate measures could include clearing litter arising from the activities from affected areas outside the site.</t>
  </si>
  <si>
    <t>As above. Appropriate measures could include clearing waste, litter and mud arising from the activities from affected areas outside the site.</t>
  </si>
  <si>
    <t xml:space="preserve">SR - emissions of substances not controlled by emission limits (including those from scavenging animals, scavenging birds and other pests) shall not cause pollution.....  </t>
  </si>
  <si>
    <t>SR - management system (will include flood risk management).</t>
  </si>
  <si>
    <t>As above. SR - management system (will include fire and spillages).</t>
  </si>
  <si>
    <t>As above (excluding comments on access to waste). Permitted activities do not include the burning of waste.</t>
  </si>
  <si>
    <t>SR - All liquids shall be provided with secondary containment.... (applies to non- wastes such as fuels). Run-off restricted by SR on emissions of substances not controlled by emission limits .... , with appropriate measures: storage &amp; treatment on an impermeable surface with sealed drainage or on hardstanding.</t>
  </si>
  <si>
    <t>SR - emissions of substances not controlled by emission limits....SR - the operator shall maintain and implement an emissions management plan.</t>
  </si>
  <si>
    <t>Parameter 7</t>
  </si>
  <si>
    <r>
      <t>The activities shall not be carried out</t>
    </r>
    <r>
      <rPr>
        <sz val="10"/>
        <color indexed="8"/>
        <rFont val="Arial"/>
        <family val="2"/>
      </rPr>
      <t xml:space="preserve"> within </t>
    </r>
    <r>
      <rPr>
        <sz val="10"/>
        <rFont val="Arial"/>
        <family val="2"/>
      </rPr>
      <t>50m of any well spring or borehole used for the supply of water for human consumption. This must include private water supplies</t>
    </r>
  </si>
  <si>
    <t>As above. Also the activities shall not be carried out within 50m of any well spring or borehole used for the supply of water for human consumption. This must include private water supplies</t>
  </si>
  <si>
    <t>.  SR - emissions of substances not controlled by emission limits....SR - the operator shall maintain and implement an emissions management plan. At 200 metres or above, the potential hazards from the permitted activities pose a low risk to the broad sensitivity of species and habitats groups. The standard permit only applies at this distance or more. It is also a requirement of an SR. The activities shall not be within 250metres of the presence of Great Crested Newts where it is linked to the breeding ponds of the newts</t>
  </si>
  <si>
    <t>proposed or Special Protection Area or Ramsar site) or a Site of Special Scientific Interest (SSSI) or  within 250metres of the presence of Great Crested Newts 
where it is linked to the breeding ponds of the newts by good habitat.</t>
  </si>
  <si>
    <t>Natural Resources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</si>
</sst>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b/>
      <sz val="10"/>
      <name val="Arial"/>
    </font>
    <font>
      <b/>
      <sz val="12"/>
      <name val="Arial"/>
      <family val="2"/>
    </font>
    <font>
      <sz val="12"/>
      <name val="Arial"/>
      <family val="2"/>
    </font>
    <font>
      <b/>
      <sz val="12"/>
      <name val="Arial"/>
    </font>
    <font>
      <b/>
      <sz val="14"/>
      <name val="Arial"/>
    </font>
    <font>
      <b/>
      <sz val="14"/>
      <name val="Arial"/>
      <family val="2"/>
    </font>
    <font>
      <sz val="8"/>
      <color indexed="81"/>
      <name val="Tahoma"/>
    </font>
    <font>
      <sz val="10"/>
      <color indexed="81"/>
      <name val="Arial"/>
      <family val="2"/>
    </font>
    <font>
      <b/>
      <sz val="10"/>
      <color indexed="81"/>
      <name val="Arial"/>
      <family val="2"/>
    </font>
    <font>
      <b/>
      <sz val="10"/>
      <name val="Arial"/>
      <family val="2"/>
    </font>
    <font>
      <sz val="10"/>
      <name val="Arial"/>
      <family val="2"/>
    </font>
    <font>
      <sz val="9"/>
      <color indexed="81"/>
      <name val="Tahoma"/>
      <family val="2"/>
    </font>
    <font>
      <b/>
      <sz val="9"/>
      <color indexed="81"/>
      <name val="Tahoma"/>
      <family val="2"/>
    </font>
    <font>
      <sz val="10"/>
      <color indexed="8"/>
      <name val="Arial"/>
      <family val="2"/>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31">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diagonal/>
    </border>
    <border>
      <left style="double">
        <color indexed="64"/>
      </left>
      <right style="double">
        <color indexed="64"/>
      </right>
      <top style="double">
        <color indexed="64"/>
      </top>
      <bottom style="double">
        <color indexed="64"/>
      </bottom>
      <diagonal/>
    </border>
  </borders>
  <cellStyleXfs count="1">
    <xf numFmtId="0" fontId="0" fillId="0" borderId="0"/>
  </cellStyleXfs>
  <cellXfs count="87">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8" xfId="0" applyBorder="1"/>
    <xf numFmtId="0" fontId="0" fillId="0" borderId="8" xfId="0" applyFill="1" applyBorder="1"/>
    <xf numFmtId="0" fontId="0" fillId="0" borderId="0" xfId="0" applyFill="1" applyBorder="1"/>
    <xf numFmtId="0" fontId="0" fillId="0" borderId="0" xfId="0" applyFill="1"/>
    <xf numFmtId="0" fontId="0" fillId="2" borderId="9" xfId="0" applyFill="1" applyBorder="1" applyAlignment="1">
      <alignment horizontal="centerContinuous" vertical="top"/>
    </xf>
    <xf numFmtId="0" fontId="4" fillId="2" borderId="10" xfId="0" applyFont="1" applyFill="1" applyBorder="1" applyAlignment="1">
      <alignment vertical="center"/>
    </xf>
    <xf numFmtId="0" fontId="4" fillId="2" borderId="9" xfId="0" applyFont="1" applyFill="1" applyBorder="1" applyAlignment="1">
      <alignment horizontal="centerContinuous" vertical="center"/>
    </xf>
    <xf numFmtId="0" fontId="4" fillId="2" borderId="9" xfId="0" applyFont="1" applyFill="1" applyBorder="1" applyAlignment="1">
      <alignment vertical="center"/>
    </xf>
    <xf numFmtId="0" fontId="2"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7" borderId="0" xfId="0" applyFill="1" applyProtection="1"/>
    <xf numFmtId="0" fontId="0" fillId="7" borderId="15" xfId="0" applyFill="1" applyBorder="1" applyProtection="1"/>
    <xf numFmtId="0" fontId="0" fillId="7" borderId="16"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10" fillId="0" borderId="0" xfId="0" applyFont="1" applyFill="1" applyBorder="1"/>
    <xf numFmtId="0" fontId="10"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10" fillId="0" borderId="0" xfId="0" applyFont="1" applyFill="1" applyBorder="1" applyProtection="1"/>
    <xf numFmtId="0" fontId="10" fillId="0" borderId="0" xfId="0" applyFont="1" applyFill="1" applyBorder="1" applyAlignment="1" applyProtection="1">
      <alignment horizontal="right"/>
    </xf>
    <xf numFmtId="0" fontId="0" fillId="5" borderId="17" xfId="0"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1" fillId="2" borderId="19" xfId="0" applyFont="1" applyFill="1" applyBorder="1" applyAlignment="1">
      <alignment horizontal="center" vertical="top" wrapText="1"/>
    </xf>
    <xf numFmtId="0" fontId="1" fillId="3" borderId="20" xfId="0" applyFont="1" applyFill="1" applyBorder="1" applyAlignment="1">
      <alignment vertical="top" wrapText="1"/>
    </xf>
    <xf numFmtId="0" fontId="0" fillId="0" borderId="0" xfId="0" applyBorder="1" applyAlignment="1" applyProtection="1">
      <alignment vertical="top" wrapText="1"/>
      <protection locked="0"/>
    </xf>
    <xf numFmtId="0" fontId="0" fillId="5" borderId="21"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7" xfId="0" applyNumberFormat="1" applyFill="1" applyBorder="1" applyAlignment="1" applyProtection="1">
      <alignment vertical="top" wrapText="1"/>
      <protection locked="0"/>
    </xf>
    <xf numFmtId="0" fontId="0" fillId="0" borderId="5" xfId="0" applyNumberFormat="1" applyBorder="1" applyAlignment="1" applyProtection="1">
      <alignment vertical="top" wrapText="1"/>
      <protection locked="0"/>
    </xf>
    <xf numFmtId="0" fontId="0" fillId="5" borderId="22"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5" borderId="26" xfId="0" applyFill="1" applyBorder="1" applyAlignment="1" applyProtection="1">
      <alignment vertical="top" wrapText="1"/>
      <protection locked="0"/>
    </xf>
    <xf numFmtId="0" fontId="0" fillId="5" borderId="27" xfId="0" applyFill="1" applyBorder="1" applyAlignment="1" applyProtection="1">
      <alignment vertical="top" wrapText="1"/>
      <protection locked="0"/>
    </xf>
    <xf numFmtId="0" fontId="1" fillId="8" borderId="24" xfId="0" applyFont="1"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0" fillId="0" borderId="28" xfId="0" applyBorder="1" applyAlignment="1" applyProtection="1">
      <alignment vertical="top" wrapText="1"/>
      <protection locked="0"/>
    </xf>
    <xf numFmtId="0" fontId="11" fillId="0" borderId="0" xfId="0" applyFont="1"/>
    <xf numFmtId="0" fontId="0" fillId="0" borderId="29" xfId="0" applyNumberFormat="1" applyBorder="1" applyAlignment="1" applyProtection="1">
      <alignment vertical="top" wrapText="1"/>
      <protection locked="0"/>
    </xf>
    <xf numFmtId="0" fontId="11" fillId="0" borderId="5" xfId="0" applyFont="1" applyBorder="1" applyAlignment="1" applyProtection="1">
      <alignment vertical="top" wrapText="1"/>
      <protection locked="0"/>
    </xf>
    <xf numFmtId="0" fontId="11" fillId="0" borderId="30" xfId="0" applyFont="1" applyBorder="1" applyAlignment="1" applyProtection="1">
      <alignment vertical="top" wrapText="1"/>
      <protection locked="0"/>
    </xf>
    <xf numFmtId="15" fontId="0" fillId="9" borderId="15" xfId="0" applyNumberForma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9" borderId="15" xfId="0" applyFill="1" applyBorder="1" applyAlignment="1" applyProtection="1">
      <alignment vertical="top" wrapText="1"/>
      <protection locked="0"/>
    </xf>
    <xf numFmtId="0" fontId="11" fillId="9" borderId="15" xfId="0" applyFont="1" applyFill="1" applyBorder="1" applyAlignment="1" applyProtection="1">
      <alignment vertical="top" wrapText="1"/>
      <protection locked="0"/>
    </xf>
    <xf numFmtId="0" fontId="0" fillId="0" borderId="15" xfId="0" applyBorder="1" applyAlignment="1" applyProtection="1">
      <alignment vertical="top" wrapText="1"/>
      <protection locked="0"/>
    </xf>
    <xf numFmtId="0" fontId="0" fillId="9" borderId="16" xfId="0" applyFill="1" applyBorder="1" applyAlignment="1" applyProtection="1">
      <alignment vertical="top" wrapText="1"/>
      <protection locked="0"/>
    </xf>
    <xf numFmtId="0" fontId="11"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120"/>
  <sheetViews>
    <sheetView tabSelected="1" topLeftCell="B1" zoomScale="75" zoomScaleNormal="75" workbookViewId="0">
      <selection activeCell="F10" sqref="F10:J10"/>
    </sheetView>
  </sheetViews>
  <sheetFormatPr defaultRowHeight="12.5" x14ac:dyDescent="0.25"/>
  <cols>
    <col min="1" max="1" width="0" hidden="1" customWidth="1"/>
    <col min="2" max="2" width="16.7265625" customWidth="1"/>
    <col min="3" max="3" width="16.81640625" customWidth="1"/>
    <col min="4" max="5" width="16.7265625" customWidth="1"/>
    <col min="6" max="6" width="11.81640625" customWidth="1"/>
    <col min="7" max="7" width="9.7265625" customWidth="1"/>
    <col min="8" max="8" width="11.26953125" customWidth="1"/>
    <col min="9" max="9" width="25.1796875" customWidth="1"/>
    <col min="10" max="10" width="20.26953125" customWidth="1"/>
    <col min="11" max="11" width="16.7265625" customWidth="1"/>
  </cols>
  <sheetData>
    <row r="2" spans="1:13" ht="18" x14ac:dyDescent="0.4">
      <c r="B2" s="21" t="s">
        <v>133</v>
      </c>
      <c r="C2" s="21"/>
      <c r="D2" s="21"/>
      <c r="E2" s="20"/>
    </row>
    <row r="3" spans="1:13" ht="12.75" customHeight="1" x14ac:dyDescent="0.35">
      <c r="B3" s="43"/>
      <c r="C3" s="43"/>
      <c r="D3" s="43"/>
      <c r="E3" s="45"/>
      <c r="F3" s="39"/>
      <c r="G3" s="39"/>
      <c r="H3" s="39"/>
      <c r="I3" s="39"/>
      <c r="J3" s="39"/>
      <c r="K3" s="39"/>
    </row>
    <row r="4" spans="1:13" ht="15.5" x14ac:dyDescent="0.35">
      <c r="B4" s="44" t="s">
        <v>53</v>
      </c>
      <c r="C4" s="44"/>
      <c r="D4" s="44"/>
      <c r="E4" s="46"/>
      <c r="F4" s="81" t="s">
        <v>109</v>
      </c>
      <c r="G4" s="81"/>
      <c r="H4" s="81"/>
      <c r="I4" s="81"/>
      <c r="J4" s="81"/>
      <c r="K4" s="40"/>
    </row>
    <row r="5" spans="1:13" ht="9.75" customHeight="1" x14ac:dyDescent="0.35">
      <c r="B5" s="44"/>
      <c r="C5" s="44"/>
      <c r="D5" s="44"/>
      <c r="E5" s="46"/>
      <c r="F5" s="42"/>
      <c r="G5" s="42"/>
      <c r="H5" s="39"/>
      <c r="I5" s="39"/>
      <c r="J5" s="39"/>
      <c r="K5" s="39"/>
    </row>
    <row r="6" spans="1:13" ht="15.5" x14ac:dyDescent="0.35">
      <c r="B6" s="44" t="s">
        <v>0</v>
      </c>
      <c r="C6" s="46"/>
      <c r="D6" s="46"/>
      <c r="E6" s="46"/>
      <c r="F6" s="81" t="s">
        <v>35</v>
      </c>
      <c r="G6" s="81"/>
      <c r="H6" s="81"/>
      <c r="I6" s="81"/>
      <c r="J6" s="81"/>
      <c r="K6" s="40"/>
    </row>
    <row r="7" spans="1:13" ht="9.75" customHeight="1" x14ac:dyDescent="0.4">
      <c r="B7" s="47"/>
      <c r="C7" s="42"/>
      <c r="D7" s="42"/>
      <c r="E7" s="42"/>
      <c r="F7" s="42"/>
      <c r="G7" s="42"/>
      <c r="H7" s="39"/>
      <c r="I7" s="39"/>
      <c r="J7" s="39"/>
      <c r="K7" s="39"/>
    </row>
    <row r="8" spans="1:13" ht="15.75" customHeight="1" x14ac:dyDescent="0.35">
      <c r="B8" s="44" t="s">
        <v>37</v>
      </c>
      <c r="C8" s="46"/>
      <c r="D8" s="46"/>
      <c r="E8" s="46"/>
      <c r="F8" s="82" t="s">
        <v>38</v>
      </c>
      <c r="G8" s="83"/>
      <c r="H8" s="83"/>
      <c r="I8" s="83"/>
      <c r="J8" s="83"/>
      <c r="K8" s="40"/>
    </row>
    <row r="9" spans="1:13" ht="10.5" customHeight="1" x14ac:dyDescent="0.25">
      <c r="B9" s="42"/>
      <c r="C9" s="42"/>
      <c r="D9" s="42"/>
      <c r="E9" s="42"/>
      <c r="F9" s="42"/>
      <c r="G9" s="42"/>
      <c r="H9" s="39"/>
      <c r="I9" s="39"/>
      <c r="J9" s="39"/>
      <c r="K9" s="39"/>
    </row>
    <row r="10" spans="1:13" ht="15.5" x14ac:dyDescent="0.35">
      <c r="B10" s="48" t="s">
        <v>1</v>
      </c>
      <c r="C10" s="42"/>
      <c r="D10" s="42"/>
      <c r="E10" s="42"/>
      <c r="F10" s="84" t="s">
        <v>148</v>
      </c>
      <c r="G10" s="84"/>
      <c r="H10" s="84"/>
      <c r="I10" s="84"/>
      <c r="J10" s="84"/>
      <c r="K10" s="41"/>
    </row>
    <row r="11" spans="1:13" ht="11.25" customHeight="1" x14ac:dyDescent="0.35">
      <c r="B11" s="48"/>
      <c r="C11" s="42"/>
      <c r="D11" s="42"/>
      <c r="E11" s="42"/>
      <c r="F11" s="42"/>
      <c r="G11" s="42"/>
      <c r="H11" s="43"/>
      <c r="I11" s="39"/>
      <c r="J11" s="39"/>
      <c r="K11" s="39"/>
    </row>
    <row r="12" spans="1:13" ht="15.5" x14ac:dyDescent="0.35">
      <c r="B12" s="44" t="s">
        <v>2</v>
      </c>
      <c r="C12" s="42"/>
      <c r="D12" s="42"/>
      <c r="E12" s="42"/>
      <c r="F12" s="79">
        <v>41085</v>
      </c>
      <c r="G12" s="80"/>
      <c r="H12" s="80"/>
      <c r="I12" s="80"/>
      <c r="J12" s="80"/>
      <c r="K12" s="40"/>
    </row>
    <row r="13" spans="1:13" ht="15.5" x14ac:dyDescent="0.35">
      <c r="B13" s="44"/>
      <c r="C13" s="42"/>
      <c r="D13" s="42"/>
      <c r="E13" s="42"/>
      <c r="F13" s="42"/>
      <c r="G13" s="42"/>
      <c r="H13" s="44"/>
      <c r="I13" s="42"/>
      <c r="J13" s="42"/>
      <c r="K13" s="42"/>
    </row>
    <row r="14" spans="1:13" ht="15.5" x14ac:dyDescent="0.35">
      <c r="A14" s="13"/>
      <c r="B14" s="51"/>
      <c r="C14" s="52" t="s">
        <v>61</v>
      </c>
      <c r="D14" s="52"/>
      <c r="E14" s="52"/>
      <c r="F14" s="52"/>
      <c r="G14" s="52"/>
      <c r="H14" s="51"/>
      <c r="I14" s="52"/>
      <c r="J14" s="52"/>
      <c r="K14" s="52"/>
      <c r="L14" s="13"/>
      <c r="M14" s="13"/>
    </row>
    <row r="15" spans="1:13" ht="15.5" x14ac:dyDescent="0.35">
      <c r="A15" s="13"/>
      <c r="B15" s="51"/>
      <c r="C15" t="s">
        <v>31</v>
      </c>
      <c r="D15" s="52" t="s">
        <v>59</v>
      </c>
      <c r="E15" s="52"/>
      <c r="F15" s="52"/>
      <c r="G15" s="52"/>
      <c r="H15" s="51"/>
      <c r="I15" s="52"/>
      <c r="J15" s="52"/>
      <c r="K15" s="52"/>
      <c r="L15" s="13"/>
      <c r="M15" s="13"/>
    </row>
    <row r="16" spans="1:13" x14ac:dyDescent="0.25">
      <c r="A16" s="13"/>
      <c r="D16" t="s">
        <v>110</v>
      </c>
      <c r="K16" s="52"/>
      <c r="L16" s="13"/>
      <c r="M16" s="13"/>
    </row>
    <row r="17" spans="1:13" x14ac:dyDescent="0.25">
      <c r="A17" s="13"/>
      <c r="C17" t="s">
        <v>32</v>
      </c>
      <c r="D17" t="s">
        <v>111</v>
      </c>
      <c r="K17" s="52"/>
      <c r="L17" s="13"/>
      <c r="M17" s="13"/>
    </row>
    <row r="18" spans="1:13" x14ac:dyDescent="0.25">
      <c r="A18" s="13"/>
      <c r="C18" t="s">
        <v>33</v>
      </c>
      <c r="D18" t="s">
        <v>127</v>
      </c>
      <c r="K18" s="52"/>
      <c r="L18" s="13"/>
      <c r="M18" s="13"/>
    </row>
    <row r="19" spans="1:13" x14ac:dyDescent="0.25">
      <c r="A19" s="13"/>
      <c r="C19" t="s">
        <v>39</v>
      </c>
      <c r="D19" t="s">
        <v>112</v>
      </c>
      <c r="K19" s="52"/>
      <c r="L19" s="13"/>
      <c r="M19" s="13"/>
    </row>
    <row r="20" spans="1:13" x14ac:dyDescent="0.25">
      <c r="A20" s="13"/>
      <c r="D20" t="s">
        <v>113</v>
      </c>
      <c r="K20" s="52"/>
      <c r="L20" s="13"/>
      <c r="M20" s="13"/>
    </row>
    <row r="21" spans="1:13" x14ac:dyDescent="0.25">
      <c r="A21" s="13"/>
      <c r="C21" t="s">
        <v>99</v>
      </c>
      <c r="D21" t="s">
        <v>100</v>
      </c>
      <c r="K21" s="52"/>
      <c r="L21" s="13"/>
      <c r="M21" s="13"/>
    </row>
    <row r="22" spans="1:13" x14ac:dyDescent="0.25">
      <c r="A22" s="13"/>
      <c r="D22" t="s">
        <v>60</v>
      </c>
      <c r="K22" s="52"/>
      <c r="L22" s="13"/>
      <c r="M22" s="13"/>
    </row>
    <row r="23" spans="1:13" x14ac:dyDescent="0.25">
      <c r="A23" s="13"/>
      <c r="C23" t="s">
        <v>40</v>
      </c>
      <c r="D23" t="s">
        <v>83</v>
      </c>
      <c r="K23" s="52"/>
      <c r="L23" s="13"/>
      <c r="M23" s="13"/>
    </row>
    <row r="24" spans="1:13" ht="24.75" customHeight="1" x14ac:dyDescent="0.25">
      <c r="A24" s="13"/>
      <c r="D24" s="85" t="s">
        <v>147</v>
      </c>
      <c r="E24" s="86"/>
      <c r="F24" s="86"/>
      <c r="G24" s="86"/>
      <c r="H24" s="86"/>
      <c r="I24" s="86"/>
      <c r="J24" s="86"/>
      <c r="K24" s="86"/>
      <c r="L24" s="13"/>
      <c r="M24" s="13"/>
    </row>
    <row r="25" spans="1:13" ht="18.75" customHeight="1" x14ac:dyDescent="0.25">
      <c r="A25" s="13"/>
      <c r="C25" s="75" t="s">
        <v>143</v>
      </c>
      <c r="D25" s="75" t="s">
        <v>144</v>
      </c>
      <c r="K25" s="52"/>
      <c r="L25" s="13"/>
      <c r="M25" s="13"/>
    </row>
    <row r="26" spans="1:13" x14ac:dyDescent="0.25">
      <c r="A26" s="13"/>
      <c r="C26" t="s">
        <v>41</v>
      </c>
      <c r="D26" t="s">
        <v>62</v>
      </c>
      <c r="K26" s="52"/>
      <c r="L26" s="13"/>
      <c r="M26" s="13"/>
    </row>
    <row r="27" spans="1:13" ht="13" thickBot="1" x14ac:dyDescent="0.3">
      <c r="B27" s="13"/>
      <c r="C27" s="13"/>
      <c r="D27" s="13"/>
      <c r="E27" s="13"/>
      <c r="F27" s="12"/>
      <c r="G27" s="13"/>
      <c r="H27" s="13"/>
      <c r="I27" s="13"/>
      <c r="J27" s="13"/>
      <c r="K27" s="13"/>
    </row>
    <row r="28" spans="1:13" ht="28.5" customHeight="1" thickTop="1" x14ac:dyDescent="0.25">
      <c r="A28" s="2"/>
      <c r="B28" s="18" t="s">
        <v>3</v>
      </c>
      <c r="C28" s="14"/>
      <c r="D28" s="14"/>
      <c r="E28" s="14"/>
      <c r="F28" s="15"/>
      <c r="G28" s="16" t="s">
        <v>4</v>
      </c>
      <c r="H28" s="16"/>
      <c r="I28" s="17"/>
      <c r="J28" s="18" t="s">
        <v>34</v>
      </c>
      <c r="K28" s="19"/>
    </row>
    <row r="29" spans="1:13" ht="26" x14ac:dyDescent="0.25">
      <c r="A29" s="1"/>
      <c r="B29" s="3" t="s">
        <v>5</v>
      </c>
      <c r="C29" s="4" t="s">
        <v>6</v>
      </c>
      <c r="D29" s="4" t="s">
        <v>7</v>
      </c>
      <c r="E29" s="5" t="s">
        <v>8</v>
      </c>
      <c r="F29" s="3" t="s">
        <v>9</v>
      </c>
      <c r="G29" s="4" t="s">
        <v>10</v>
      </c>
      <c r="H29" s="4" t="s">
        <v>11</v>
      </c>
      <c r="I29" s="5" t="s">
        <v>12</v>
      </c>
      <c r="J29" s="3" t="s">
        <v>13</v>
      </c>
      <c r="K29" s="57" t="s">
        <v>14</v>
      </c>
    </row>
    <row r="30" spans="1:13" ht="121.5" customHeight="1" x14ac:dyDescent="0.25">
      <c r="A30" s="1"/>
      <c r="B30" s="6" t="s">
        <v>15</v>
      </c>
      <c r="C30" s="7" t="s">
        <v>16</v>
      </c>
      <c r="D30" s="7" t="s">
        <v>17</v>
      </c>
      <c r="E30" s="8" t="s">
        <v>18</v>
      </c>
      <c r="F30" s="6" t="s">
        <v>19</v>
      </c>
      <c r="G30" s="7" t="s">
        <v>20</v>
      </c>
      <c r="H30" s="7" t="s">
        <v>21</v>
      </c>
      <c r="I30" s="8" t="s">
        <v>22</v>
      </c>
      <c r="J30" s="6" t="s">
        <v>23</v>
      </c>
      <c r="K30" s="58" t="s">
        <v>36</v>
      </c>
    </row>
    <row r="31" spans="1:13" ht="247.5" customHeight="1" x14ac:dyDescent="0.25">
      <c r="A31" s="35"/>
      <c r="B31" s="30" t="s">
        <v>42</v>
      </c>
      <c r="C31" s="31" t="s">
        <v>65</v>
      </c>
      <c r="D31" s="31" t="s">
        <v>86</v>
      </c>
      <c r="E31" s="32" t="s">
        <v>66</v>
      </c>
      <c r="F31" s="55" t="s">
        <v>26</v>
      </c>
      <c r="G31" s="56" t="s">
        <v>26</v>
      </c>
      <c r="H31" s="62" t="s">
        <v>26</v>
      </c>
      <c r="I31" s="36" t="s">
        <v>132</v>
      </c>
      <c r="J31" s="30" t="s">
        <v>134</v>
      </c>
      <c r="K31" s="37" t="s">
        <v>25</v>
      </c>
    </row>
    <row r="32" spans="1:13" ht="48.75" customHeight="1" x14ac:dyDescent="0.25">
      <c r="A32" s="35"/>
      <c r="B32" s="30" t="s">
        <v>42</v>
      </c>
      <c r="C32" s="31" t="s">
        <v>84</v>
      </c>
      <c r="D32" s="31" t="s">
        <v>43</v>
      </c>
      <c r="E32" s="32" t="s">
        <v>64</v>
      </c>
      <c r="F32" s="55" t="s">
        <v>26</v>
      </c>
      <c r="G32" s="56" t="s">
        <v>25</v>
      </c>
      <c r="H32" s="62" t="s">
        <v>25</v>
      </c>
      <c r="I32" s="36" t="s">
        <v>114</v>
      </c>
      <c r="J32" s="30" t="s">
        <v>63</v>
      </c>
      <c r="K32" s="37" t="s">
        <v>25</v>
      </c>
    </row>
    <row r="33" spans="1:11" ht="90.75" customHeight="1" x14ac:dyDescent="0.25">
      <c r="A33" s="35"/>
      <c r="B33" s="30" t="s">
        <v>67</v>
      </c>
      <c r="C33" s="31" t="s">
        <v>101</v>
      </c>
      <c r="D33" s="31" t="s">
        <v>54</v>
      </c>
      <c r="E33" s="32" t="s">
        <v>64</v>
      </c>
      <c r="F33" s="55" t="s">
        <v>25</v>
      </c>
      <c r="G33" s="56" t="s">
        <v>25</v>
      </c>
      <c r="H33" s="62" t="s">
        <v>25</v>
      </c>
      <c r="I33" s="36" t="s">
        <v>115</v>
      </c>
      <c r="J33" s="30" t="s">
        <v>135</v>
      </c>
      <c r="K33" s="37" t="s">
        <v>24</v>
      </c>
    </row>
    <row r="34" spans="1:11" ht="87" customHeight="1" x14ac:dyDescent="0.25">
      <c r="A34" s="35"/>
      <c r="B34" s="30" t="s">
        <v>42</v>
      </c>
      <c r="C34" s="31" t="s">
        <v>68</v>
      </c>
      <c r="D34" s="31" t="s">
        <v>87</v>
      </c>
      <c r="E34" s="32" t="s">
        <v>69</v>
      </c>
      <c r="F34" s="55" t="s">
        <v>26</v>
      </c>
      <c r="G34" s="56" t="s">
        <v>26</v>
      </c>
      <c r="H34" s="62" t="s">
        <v>26</v>
      </c>
      <c r="I34" s="36" t="s">
        <v>107</v>
      </c>
      <c r="J34" s="30" t="s">
        <v>136</v>
      </c>
      <c r="K34" s="37" t="s">
        <v>25</v>
      </c>
    </row>
    <row r="35" spans="1:11" ht="73.5" customHeight="1" x14ac:dyDescent="0.25">
      <c r="A35" s="35"/>
      <c r="B35" s="30" t="s">
        <v>42</v>
      </c>
      <c r="C35" s="31" t="s">
        <v>45</v>
      </c>
      <c r="D35" s="31" t="s">
        <v>44</v>
      </c>
      <c r="E35" s="32" t="s">
        <v>66</v>
      </c>
      <c r="F35" s="55" t="s">
        <v>25</v>
      </c>
      <c r="G35" s="56" t="s">
        <v>25</v>
      </c>
      <c r="H35" s="62" t="s">
        <v>25</v>
      </c>
      <c r="I35" s="36" t="s">
        <v>116</v>
      </c>
      <c r="J35" s="30" t="s">
        <v>117</v>
      </c>
      <c r="K35" s="37" t="s">
        <v>24</v>
      </c>
    </row>
    <row r="36" spans="1:11" ht="86.25" customHeight="1" x14ac:dyDescent="0.25">
      <c r="A36" s="35"/>
      <c r="B36" s="30" t="s">
        <v>42</v>
      </c>
      <c r="C36" s="31" t="s">
        <v>96</v>
      </c>
      <c r="D36" s="31" t="s">
        <v>77</v>
      </c>
      <c r="E36" s="32" t="s">
        <v>78</v>
      </c>
      <c r="F36" s="55" t="s">
        <v>26</v>
      </c>
      <c r="G36" s="56" t="s">
        <v>26</v>
      </c>
      <c r="H36" s="62" t="s">
        <v>26</v>
      </c>
      <c r="I36" s="36" t="s">
        <v>79</v>
      </c>
      <c r="J36" s="30" t="s">
        <v>118</v>
      </c>
      <c r="K36" s="37" t="s">
        <v>25</v>
      </c>
    </row>
    <row r="37" spans="1:11" ht="125.25" customHeight="1" x14ac:dyDescent="0.25">
      <c r="A37" s="35"/>
      <c r="B37" s="30" t="s">
        <v>42</v>
      </c>
      <c r="C37" s="31" t="s">
        <v>70</v>
      </c>
      <c r="D37" s="31" t="s">
        <v>102</v>
      </c>
      <c r="E37" s="32" t="s">
        <v>47</v>
      </c>
      <c r="F37" s="55" t="s">
        <v>25</v>
      </c>
      <c r="G37" s="56" t="s">
        <v>26</v>
      </c>
      <c r="H37" s="62" t="s">
        <v>25</v>
      </c>
      <c r="I37" s="36" t="s">
        <v>123</v>
      </c>
      <c r="J37" s="30" t="s">
        <v>137</v>
      </c>
      <c r="K37" s="37" t="s">
        <v>24</v>
      </c>
    </row>
    <row r="38" spans="1:11" ht="46.5" customHeight="1" x14ac:dyDescent="0.25">
      <c r="A38" s="35"/>
      <c r="B38" s="30" t="s">
        <v>42</v>
      </c>
      <c r="C38" s="31" t="s">
        <v>48</v>
      </c>
      <c r="D38" s="31" t="s">
        <v>46</v>
      </c>
      <c r="E38" s="32" t="s">
        <v>47</v>
      </c>
      <c r="F38" s="63" t="s">
        <v>25</v>
      </c>
      <c r="G38" s="56" t="s">
        <v>26</v>
      </c>
      <c r="H38" s="62" t="s">
        <v>25</v>
      </c>
      <c r="I38" s="36" t="s">
        <v>119</v>
      </c>
      <c r="J38" s="30" t="s">
        <v>84</v>
      </c>
      <c r="K38" s="37" t="s">
        <v>24</v>
      </c>
    </row>
    <row r="39" spans="1:11" ht="97.5" customHeight="1" x14ac:dyDescent="0.25">
      <c r="A39" s="35"/>
      <c r="B39" s="30" t="s">
        <v>55</v>
      </c>
      <c r="C39" s="31" t="s">
        <v>71</v>
      </c>
      <c r="D39" s="31" t="s">
        <v>72</v>
      </c>
      <c r="E39" s="32" t="s">
        <v>49</v>
      </c>
      <c r="F39" s="55" t="s">
        <v>25</v>
      </c>
      <c r="G39" s="56" t="s">
        <v>25</v>
      </c>
      <c r="H39" s="62" t="s">
        <v>25</v>
      </c>
      <c r="I39" s="36" t="s">
        <v>120</v>
      </c>
      <c r="J39" s="30" t="s">
        <v>138</v>
      </c>
      <c r="K39" s="37" t="s">
        <v>24</v>
      </c>
    </row>
    <row r="40" spans="1:11" ht="100.5" customHeight="1" x14ac:dyDescent="0.25">
      <c r="A40" s="35"/>
      <c r="B40" s="30" t="s">
        <v>80</v>
      </c>
      <c r="C40" s="31" t="s">
        <v>73</v>
      </c>
      <c r="D40" s="31" t="s">
        <v>74</v>
      </c>
      <c r="E40" s="32" t="s">
        <v>56</v>
      </c>
      <c r="F40" s="55" t="s">
        <v>26</v>
      </c>
      <c r="G40" s="56" t="s">
        <v>25</v>
      </c>
      <c r="H40" s="62" t="s">
        <v>25</v>
      </c>
      <c r="I40" s="36" t="s">
        <v>124</v>
      </c>
      <c r="J40" s="30" t="s">
        <v>121</v>
      </c>
      <c r="K40" s="37" t="s">
        <v>25</v>
      </c>
    </row>
    <row r="41" spans="1:11" ht="110.25" customHeight="1" x14ac:dyDescent="0.25">
      <c r="A41" s="35"/>
      <c r="B41" s="30" t="s">
        <v>81</v>
      </c>
      <c r="C41" s="31" t="s">
        <v>97</v>
      </c>
      <c r="D41" s="31" t="s">
        <v>129</v>
      </c>
      <c r="E41" s="32" t="s">
        <v>98</v>
      </c>
      <c r="F41" s="55" t="s">
        <v>26</v>
      </c>
      <c r="G41" s="56" t="s">
        <v>25</v>
      </c>
      <c r="H41" s="62" t="s">
        <v>25</v>
      </c>
      <c r="I41" s="36" t="s">
        <v>126</v>
      </c>
      <c r="J41" s="30" t="s">
        <v>139</v>
      </c>
      <c r="K41" s="37" t="s">
        <v>25</v>
      </c>
    </row>
    <row r="42" spans="1:11" ht="98.25" customHeight="1" x14ac:dyDescent="0.25">
      <c r="A42" s="35"/>
      <c r="B42" s="30" t="s">
        <v>55</v>
      </c>
      <c r="C42" s="31" t="s">
        <v>103</v>
      </c>
      <c r="D42" s="31" t="s">
        <v>130</v>
      </c>
      <c r="E42" s="32" t="s">
        <v>104</v>
      </c>
      <c r="F42" s="55" t="s">
        <v>25</v>
      </c>
      <c r="G42" s="56" t="s">
        <v>25</v>
      </c>
      <c r="H42" s="62" t="s">
        <v>25</v>
      </c>
      <c r="I42" s="36" t="s">
        <v>84</v>
      </c>
      <c r="J42" s="30" t="s">
        <v>140</v>
      </c>
      <c r="K42" s="37" t="s">
        <v>24</v>
      </c>
    </row>
    <row r="43" spans="1:11" ht="183.75" customHeight="1" x14ac:dyDescent="0.25">
      <c r="A43" s="35"/>
      <c r="B43" s="30" t="s">
        <v>106</v>
      </c>
      <c r="C43" s="31" t="s">
        <v>108</v>
      </c>
      <c r="D43" s="31" t="s">
        <v>75</v>
      </c>
      <c r="E43" s="32" t="s">
        <v>50</v>
      </c>
      <c r="F43" s="55" t="s">
        <v>25</v>
      </c>
      <c r="G43" s="56" t="s">
        <v>25</v>
      </c>
      <c r="H43" s="62" t="s">
        <v>25</v>
      </c>
      <c r="I43" s="36" t="s">
        <v>128</v>
      </c>
      <c r="J43" s="64" t="s">
        <v>141</v>
      </c>
      <c r="K43" s="37" t="s">
        <v>24</v>
      </c>
    </row>
    <row r="44" spans="1:11" ht="72.75" customHeight="1" x14ac:dyDescent="0.25">
      <c r="A44" s="35"/>
      <c r="B44" s="30" t="s">
        <v>106</v>
      </c>
      <c r="C44" s="31" t="s">
        <v>63</v>
      </c>
      <c r="D44" s="31" t="s">
        <v>131</v>
      </c>
      <c r="E44" s="32" t="s">
        <v>95</v>
      </c>
      <c r="F44" s="55" t="s">
        <v>25</v>
      </c>
      <c r="G44" s="56" t="s">
        <v>25</v>
      </c>
      <c r="H44" s="62" t="s">
        <v>25</v>
      </c>
      <c r="I44" s="36" t="s">
        <v>122</v>
      </c>
      <c r="J44" s="30" t="s">
        <v>84</v>
      </c>
      <c r="K44" s="37" t="s">
        <v>24</v>
      </c>
    </row>
    <row r="45" spans="1:11" ht="129" customHeight="1" x14ac:dyDescent="0.25">
      <c r="A45" s="35"/>
      <c r="B45" s="30" t="s">
        <v>57</v>
      </c>
      <c r="C45" s="31" t="s">
        <v>84</v>
      </c>
      <c r="D45" s="31" t="s">
        <v>58</v>
      </c>
      <c r="E45" s="32" t="s">
        <v>92</v>
      </c>
      <c r="F45" s="55" t="s">
        <v>25</v>
      </c>
      <c r="G45" s="56" t="s">
        <v>25</v>
      </c>
      <c r="H45" s="62" t="s">
        <v>25</v>
      </c>
      <c r="I45" s="36" t="s">
        <v>93</v>
      </c>
      <c r="J45" s="77" t="s">
        <v>145</v>
      </c>
      <c r="K45" s="37" t="s">
        <v>24</v>
      </c>
    </row>
    <row r="46" spans="1:11" ht="82.5" customHeight="1" thickBot="1" x14ac:dyDescent="0.3">
      <c r="A46" s="35"/>
      <c r="B46" s="33" t="s">
        <v>51</v>
      </c>
      <c r="C46" s="34" t="s">
        <v>84</v>
      </c>
      <c r="D46" s="34" t="s">
        <v>94</v>
      </c>
      <c r="E46" s="59" t="s">
        <v>76</v>
      </c>
      <c r="F46" s="65" t="s">
        <v>25</v>
      </c>
      <c r="G46" s="60" t="s">
        <v>25</v>
      </c>
      <c r="H46" s="66" t="s">
        <v>25</v>
      </c>
      <c r="I46" s="61" t="s">
        <v>125</v>
      </c>
      <c r="J46" s="33" t="s">
        <v>84</v>
      </c>
      <c r="K46" s="38" t="s">
        <v>24</v>
      </c>
    </row>
    <row r="47" spans="1:11" ht="99.75" customHeight="1" thickTop="1" thickBot="1" x14ac:dyDescent="0.3">
      <c r="A47" s="35"/>
      <c r="B47" s="67" t="s">
        <v>42</v>
      </c>
      <c r="C47" s="68" t="s">
        <v>85</v>
      </c>
      <c r="D47" s="68" t="s">
        <v>89</v>
      </c>
      <c r="E47" s="69" t="s">
        <v>88</v>
      </c>
      <c r="F47" s="70" t="s">
        <v>25</v>
      </c>
      <c r="G47" s="71" t="s">
        <v>26</v>
      </c>
      <c r="H47" s="72" t="s">
        <v>25</v>
      </c>
      <c r="I47" s="73" t="s">
        <v>90</v>
      </c>
      <c r="J47" s="76" t="s">
        <v>142</v>
      </c>
      <c r="K47" s="74" t="s">
        <v>24</v>
      </c>
    </row>
    <row r="48" spans="1:11" ht="346.5" customHeight="1" thickTop="1" thickBot="1" x14ac:dyDescent="0.3">
      <c r="A48" s="35"/>
      <c r="B48" s="33" t="s">
        <v>82</v>
      </c>
      <c r="C48" s="34" t="s">
        <v>52</v>
      </c>
      <c r="D48" s="34" t="s">
        <v>105</v>
      </c>
      <c r="E48" s="59" t="s">
        <v>52</v>
      </c>
      <c r="F48" s="55" t="s">
        <v>25</v>
      </c>
      <c r="G48" s="60" t="s">
        <v>26</v>
      </c>
      <c r="H48" s="62" t="s">
        <v>25</v>
      </c>
      <c r="I48" s="61" t="s">
        <v>91</v>
      </c>
      <c r="J48" s="78" t="s">
        <v>146</v>
      </c>
      <c r="K48" s="38" t="s">
        <v>25</v>
      </c>
    </row>
    <row r="49" spans="1:11" ht="13" thickTop="1" x14ac:dyDescent="0.25">
      <c r="A49" s="9"/>
      <c r="B49" s="10"/>
      <c r="C49" s="10"/>
      <c r="D49" s="10"/>
      <c r="E49" s="10"/>
      <c r="F49" s="11"/>
      <c r="G49" s="11"/>
      <c r="H49" s="11"/>
      <c r="I49" s="11"/>
      <c r="J49" s="1"/>
      <c r="K49" s="10"/>
    </row>
    <row r="50" spans="1:11" ht="15.5" x14ac:dyDescent="0.35">
      <c r="A50" s="9"/>
      <c r="B50" s="54" t="s">
        <v>28</v>
      </c>
      <c r="C50" s="52" t="s">
        <v>29</v>
      </c>
      <c r="D50" s="52"/>
      <c r="E50" s="52"/>
      <c r="F50" s="52"/>
      <c r="G50" s="52"/>
      <c r="H50" s="51"/>
      <c r="I50" s="52"/>
      <c r="J50" s="52"/>
      <c r="K50" s="1"/>
    </row>
    <row r="51" spans="1:11" ht="15.5" x14ac:dyDescent="0.35">
      <c r="A51" s="9"/>
      <c r="B51" s="53"/>
      <c r="C51" s="52" t="s">
        <v>30</v>
      </c>
      <c r="D51" s="52"/>
      <c r="E51" s="52"/>
      <c r="F51" s="52"/>
      <c r="G51" s="52"/>
      <c r="H51" s="51"/>
      <c r="I51" s="52"/>
      <c r="J51" s="52"/>
      <c r="K51" s="1"/>
    </row>
    <row r="52" spans="1:11" ht="15.5" x14ac:dyDescent="0.35">
      <c r="A52" s="9"/>
      <c r="B52" s="53"/>
      <c r="C52" s="52"/>
      <c r="D52" s="52"/>
      <c r="E52" s="52"/>
      <c r="F52" s="52"/>
      <c r="G52" s="52"/>
      <c r="H52" s="51"/>
      <c r="I52" s="52"/>
      <c r="J52" s="52"/>
      <c r="K52" s="1"/>
    </row>
    <row r="53" spans="1:11" ht="15.5" hidden="1" x14ac:dyDescent="0.35">
      <c r="A53" s="9"/>
      <c r="B53" s="53"/>
      <c r="C53" s="52"/>
      <c r="D53" s="52"/>
      <c r="E53" s="52"/>
      <c r="F53" s="52"/>
      <c r="G53" s="52"/>
      <c r="H53" s="51"/>
      <c r="I53" s="52"/>
      <c r="J53" s="52"/>
      <c r="K53" s="1"/>
    </row>
    <row r="54" spans="1:11" hidden="1" x14ac:dyDescent="0.25">
      <c r="A54" s="9"/>
      <c r="B54" s="1"/>
      <c r="C54" s="1"/>
      <c r="D54" s="1"/>
      <c r="E54" s="1"/>
      <c r="F54" s="12"/>
      <c r="G54" s="12"/>
      <c r="H54" s="12"/>
      <c r="I54" s="12"/>
      <c r="J54" s="1"/>
      <c r="K54" s="1"/>
    </row>
    <row r="55" spans="1:11" ht="13" hidden="1" x14ac:dyDescent="0.3">
      <c r="A55" s="9"/>
      <c r="B55" s="1"/>
      <c r="C55" s="50" t="s">
        <v>24</v>
      </c>
      <c r="D55" s="50" t="s">
        <v>25</v>
      </c>
      <c r="E55" s="50" t="s">
        <v>26</v>
      </c>
      <c r="F55" s="50" t="s">
        <v>27</v>
      </c>
      <c r="G55" s="12"/>
      <c r="H55" s="12"/>
      <c r="I55" s="12"/>
      <c r="J55" s="1"/>
      <c r="K55" s="1"/>
    </row>
    <row r="56" spans="1:11" ht="13" hidden="1" x14ac:dyDescent="0.3">
      <c r="A56" s="9"/>
      <c r="B56" s="49" t="s">
        <v>27</v>
      </c>
      <c r="C56" s="27">
        <v>4</v>
      </c>
      <c r="D56" s="25">
        <v>8</v>
      </c>
      <c r="E56" s="24">
        <v>12</v>
      </c>
      <c r="F56" s="23">
        <v>16</v>
      </c>
      <c r="G56" s="12"/>
      <c r="H56" s="12"/>
      <c r="I56" s="12"/>
      <c r="J56" s="1"/>
      <c r="K56" s="1"/>
    </row>
    <row r="57" spans="1:11" ht="13" hidden="1" x14ac:dyDescent="0.3">
      <c r="A57" s="9"/>
      <c r="B57" s="49" t="s">
        <v>26</v>
      </c>
      <c r="C57" s="27">
        <v>3</v>
      </c>
      <c r="D57" s="25">
        <v>6</v>
      </c>
      <c r="E57" s="26">
        <v>9</v>
      </c>
      <c r="F57" s="23">
        <v>12</v>
      </c>
      <c r="G57" s="12"/>
      <c r="H57" s="12"/>
      <c r="I57" s="12"/>
      <c r="J57" s="1"/>
      <c r="K57" s="1"/>
    </row>
    <row r="58" spans="1:11" ht="13" hidden="1" x14ac:dyDescent="0.3">
      <c r="A58" s="9"/>
      <c r="B58" s="49" t="s">
        <v>25</v>
      </c>
      <c r="C58" s="27">
        <v>2</v>
      </c>
      <c r="D58" s="27">
        <v>4</v>
      </c>
      <c r="E58" s="26">
        <v>6</v>
      </c>
      <c r="F58" s="25">
        <v>8</v>
      </c>
      <c r="G58" s="12"/>
      <c r="H58" s="12"/>
      <c r="I58" s="12"/>
      <c r="J58" s="1"/>
      <c r="K58" s="1"/>
    </row>
    <row r="59" spans="1:11" ht="13" hidden="1" x14ac:dyDescent="0.3">
      <c r="A59" s="9"/>
      <c r="B59" s="49" t="s">
        <v>24</v>
      </c>
      <c r="C59" s="27">
        <v>1</v>
      </c>
      <c r="D59" s="27">
        <v>2</v>
      </c>
      <c r="E59" s="28">
        <v>3</v>
      </c>
      <c r="F59" s="27">
        <v>4</v>
      </c>
      <c r="G59" s="12"/>
      <c r="H59" s="12"/>
      <c r="I59" s="12"/>
      <c r="J59" s="1"/>
      <c r="K59" s="1"/>
    </row>
    <row r="60" spans="1:11" hidden="1" x14ac:dyDescent="0.25">
      <c r="A60" s="9"/>
      <c r="B60" s="13"/>
      <c r="C60" s="12"/>
      <c r="D60" s="12"/>
      <c r="E60" s="13"/>
      <c r="F60" s="12"/>
      <c r="G60" s="12"/>
      <c r="H60" s="12"/>
      <c r="I60" s="12"/>
      <c r="J60" s="1"/>
      <c r="K60" s="1"/>
    </row>
    <row r="61" spans="1:11" hidden="1" x14ac:dyDescent="0.25">
      <c r="A61" s="9"/>
      <c r="B61" s="1"/>
      <c r="C61" s="1"/>
      <c r="D61" s="1"/>
      <c r="E61" s="1"/>
      <c r="F61" s="12"/>
      <c r="G61" s="12"/>
      <c r="H61" s="12"/>
      <c r="I61" s="12"/>
      <c r="J61" s="1"/>
      <c r="K61" s="1"/>
    </row>
    <row r="62" spans="1:11" hidden="1" x14ac:dyDescent="0.25">
      <c r="A62" s="9"/>
      <c r="B62" s="1"/>
      <c r="C62" s="1"/>
      <c r="D62" s="1"/>
      <c r="E62" s="1"/>
      <c r="F62" s="12"/>
      <c r="G62" s="12"/>
      <c r="H62" s="12"/>
      <c r="I62" s="12"/>
      <c r="J62" s="1"/>
      <c r="K62" s="1"/>
    </row>
    <row r="63" spans="1:11" hidden="1" x14ac:dyDescent="0.25">
      <c r="A63" s="9"/>
      <c r="B63" s="1"/>
      <c r="C63" s="1"/>
      <c r="D63" s="1"/>
      <c r="E63" s="1"/>
      <c r="F63" s="12" t="s">
        <v>24</v>
      </c>
      <c r="G63" s="12"/>
      <c r="H63" s="22" t="e">
        <f>IF(#REF!="",0,IF(#REF!="Very low",1,IF(#REF!="Low",2,IF(#REF!="Medium",3,IF(#REF!="High",4,F45)))))</f>
        <v>#REF!</v>
      </c>
      <c r="I63" s="22" t="e">
        <f>IF(#REF!="",0,IF(#REF!="Very low",1,IF(#REF!="Low",2,IF(#REF!="Medium",3,IF(#REF!="High",4,G45)))))</f>
        <v>#REF!</v>
      </c>
      <c r="J63" s="29" t="e">
        <f>IF(H63*I63=0,"",IF(H63*I63&gt;0.5,H63*I63))</f>
        <v>#REF!</v>
      </c>
      <c r="K63" s="1" t="e">
        <f>IF(J63="","",IF(J63&lt;5, "Low",IF(J63&lt;11,"Medium",IF(J63&gt;11,"High"))))</f>
        <v>#REF!</v>
      </c>
    </row>
    <row r="64" spans="1:11" hidden="1" x14ac:dyDescent="0.25">
      <c r="A64" s="9"/>
      <c r="B64" s="1"/>
      <c r="C64" s="1"/>
      <c r="D64" s="1"/>
      <c r="E64" s="1"/>
      <c r="F64" s="12" t="s">
        <v>25</v>
      </c>
      <c r="G64" s="12"/>
      <c r="H64" s="22">
        <f>IF(F45="",0,IF(F45="Very low",1,IF(F45="Low",2,IF(F45="Medium",3,IF(F45="High",4,#REF!)))))</f>
        <v>2</v>
      </c>
      <c r="I64" s="22">
        <f>IF(G45="",0,IF(G45="Very low",1,IF(G45="Low",2,IF(G45="Medium",3,IF(G45="High",4,#REF!)))))</f>
        <v>2</v>
      </c>
      <c r="J64" s="29">
        <f t="shared" ref="J64:J82" si="0">IF(H64*I64=0,"",IF(H64*I64&gt;0.5,H64*I64))</f>
        <v>4</v>
      </c>
      <c r="K64" s="1" t="str">
        <f t="shared" ref="K64:K82" si="1">IF(J64="","",IF(J64&lt;5, "Low",IF(J64&lt;11,"Medium",IF(J64&gt;11,"High"))))</f>
        <v>Low</v>
      </c>
    </row>
    <row r="65" spans="1:11" hidden="1" x14ac:dyDescent="0.25">
      <c r="A65" s="9"/>
      <c r="B65" s="1"/>
      <c r="C65" s="1"/>
      <c r="D65" s="1"/>
      <c r="E65" s="1"/>
      <c r="F65" s="12" t="s">
        <v>26</v>
      </c>
      <c r="G65" s="12"/>
      <c r="H65" s="22" t="e">
        <f>IF(#REF!="",0,IF(#REF!="Very low",1,IF(#REF!="Low",2,IF(#REF!="Medium",3,IF(#REF!="High",4,F31)))))</f>
        <v>#REF!</v>
      </c>
      <c r="I65" s="22" t="e">
        <f>IF(#REF!="",0,IF(#REF!="Very low",1,IF(#REF!="Low",2,IF(#REF!="Medium",3,IF(#REF!="High",4,G31)))))</f>
        <v>#REF!</v>
      </c>
      <c r="J65" s="29" t="e">
        <f t="shared" si="0"/>
        <v>#REF!</v>
      </c>
      <c r="K65" s="1" t="e">
        <f t="shared" si="1"/>
        <v>#REF!</v>
      </c>
    </row>
    <row r="66" spans="1:11" hidden="1" x14ac:dyDescent="0.25">
      <c r="A66" s="9"/>
      <c r="B66" s="1"/>
      <c r="C66" s="1"/>
      <c r="D66" s="1"/>
      <c r="E66" s="1"/>
      <c r="F66" s="12" t="s">
        <v>27</v>
      </c>
      <c r="G66" s="12"/>
      <c r="H66" s="22">
        <f>IF(F31="",0,IF(F31="Very low",1,IF(F31="Low",2,IF(F31="Medium",3,IF(F31="High",4,F32)))))</f>
        <v>3</v>
      </c>
      <c r="I66" s="22">
        <f>IF(G31="",0,IF(G31="Very low",1,IF(G31="Low",2,IF(G31="Medium",3,IF(G31="High",4,G32)))))</f>
        <v>3</v>
      </c>
      <c r="J66" s="29">
        <f t="shared" si="0"/>
        <v>9</v>
      </c>
      <c r="K66" s="1" t="str">
        <f t="shared" si="1"/>
        <v>Medium</v>
      </c>
    </row>
    <row r="67" spans="1:11" hidden="1" x14ac:dyDescent="0.25">
      <c r="A67" s="9"/>
      <c r="B67" s="1"/>
      <c r="C67" s="1"/>
      <c r="D67" s="1"/>
      <c r="E67" s="1"/>
      <c r="F67" s="12"/>
      <c r="G67" s="12"/>
      <c r="H67" s="22">
        <f>IF(F32="",0,IF(F32="Very low",1,IF(F32="Low",2,IF(F32="Medium",3,IF(F32="High",4,#REF!)))))</f>
        <v>3</v>
      </c>
      <c r="I67" s="22">
        <f>IF(G32="",0,IF(G32="Very low",1,IF(G32="Low",2,IF(G32="Medium",3,IF(G32="High",4,#REF!)))))</f>
        <v>2</v>
      </c>
      <c r="J67" s="29">
        <f t="shared" si="0"/>
        <v>6</v>
      </c>
      <c r="K67" s="1" t="str">
        <f t="shared" si="1"/>
        <v>Medium</v>
      </c>
    </row>
    <row r="68" spans="1:11" hidden="1" x14ac:dyDescent="0.25">
      <c r="A68" s="9"/>
      <c r="B68" s="1"/>
      <c r="C68" s="1"/>
      <c r="D68" s="1"/>
      <c r="E68" s="1"/>
      <c r="F68" s="12"/>
      <c r="G68" s="12"/>
      <c r="H68" s="22" t="e">
        <f>IF(#REF!="",0,IF(#REF!="Very low",1,IF(#REF!="Low",2,IF(#REF!="Medium",3,IF(#REF!="High",4,F34)))))</f>
        <v>#REF!</v>
      </c>
      <c r="I68" s="22" t="e">
        <f>IF(#REF!="",0,IF(#REF!="Very low",1,IF(#REF!="Low",2,IF(#REF!="Medium",3,IF(#REF!="High",4,G34)))))</f>
        <v>#REF!</v>
      </c>
      <c r="J68" s="29" t="e">
        <f t="shared" si="0"/>
        <v>#REF!</v>
      </c>
      <c r="K68" s="1" t="e">
        <f t="shared" si="1"/>
        <v>#REF!</v>
      </c>
    </row>
    <row r="69" spans="1:11" hidden="1" x14ac:dyDescent="0.25">
      <c r="A69" s="9"/>
      <c r="B69" s="1"/>
      <c r="C69" s="1"/>
      <c r="D69" s="1"/>
      <c r="E69" s="1"/>
      <c r="F69" s="12"/>
      <c r="G69" s="12"/>
      <c r="H69" s="22">
        <f>IF(F34="",0,IF(F34="Very low",1,IF(F34="Low",2,IF(F34="Medium",3,IF(F34="High",4,F35)))))</f>
        <v>3</v>
      </c>
      <c r="I69" s="22">
        <f>IF(G34="",0,IF(G34="Very low",1,IF(G34="Low",2,IF(G34="Medium",3,IF(G34="High",4,G35)))))</f>
        <v>3</v>
      </c>
      <c r="J69" s="29">
        <f t="shared" si="0"/>
        <v>9</v>
      </c>
      <c r="K69" s="1" t="str">
        <f t="shared" si="1"/>
        <v>Medium</v>
      </c>
    </row>
    <row r="70" spans="1:11" hidden="1" x14ac:dyDescent="0.25">
      <c r="A70" s="9"/>
      <c r="B70" s="1"/>
      <c r="C70" s="1"/>
      <c r="D70" s="1"/>
      <c r="E70" s="1"/>
      <c r="F70" s="12"/>
      <c r="G70" s="12"/>
      <c r="H70" s="22">
        <f>IF(F35="",0,IF(F35="Very low",1,IF(F35="Low",2,IF(F35="Medium",3,IF(F35="High",4,#REF!)))))</f>
        <v>2</v>
      </c>
      <c r="I70" s="22">
        <f>IF(G35="",0,IF(G35="Very low",1,IF(G35="Low",2,IF(G35="Medium",3,IF(G35="High",4,#REF!)))))</f>
        <v>2</v>
      </c>
      <c r="J70" s="29">
        <f t="shared" si="0"/>
        <v>4</v>
      </c>
      <c r="K70" s="1" t="str">
        <f t="shared" si="1"/>
        <v>Low</v>
      </c>
    </row>
    <row r="71" spans="1:11" hidden="1" x14ac:dyDescent="0.25">
      <c r="A71" s="9"/>
      <c r="B71" s="1"/>
      <c r="C71" s="12" t="s">
        <v>24</v>
      </c>
      <c r="D71" s="12" t="s">
        <v>25</v>
      </c>
      <c r="E71" s="12" t="s">
        <v>26</v>
      </c>
      <c r="F71" s="12" t="s">
        <v>27</v>
      </c>
      <c r="G71" s="12"/>
      <c r="H71" s="22" t="e">
        <f>IF(#REF!="",0,IF(#REF!="Very low",1,IF(#REF!="Low",2,IF(#REF!="Medium",3,IF(#REF!="High",4,#REF!)))))</f>
        <v>#REF!</v>
      </c>
      <c r="I71" s="22" t="e">
        <f>IF(#REF!="",0,IF(#REF!="Very low",1,IF(#REF!="Low",2,IF(#REF!="Medium",3,IF(#REF!="High",4,#REF!)))))</f>
        <v>#REF!</v>
      </c>
      <c r="J71" s="29" t="e">
        <f t="shared" si="0"/>
        <v>#REF!</v>
      </c>
      <c r="K71" s="1" t="e">
        <f t="shared" si="1"/>
        <v>#REF!</v>
      </c>
    </row>
    <row r="72" spans="1:11" hidden="1" x14ac:dyDescent="0.25">
      <c r="A72" s="9"/>
      <c r="B72" s="12" t="s">
        <v>24</v>
      </c>
      <c r="C72" s="27">
        <v>1</v>
      </c>
      <c r="D72" s="27">
        <v>2</v>
      </c>
      <c r="E72" s="28">
        <v>3</v>
      </c>
      <c r="F72" s="27">
        <v>4</v>
      </c>
      <c r="G72" s="12"/>
      <c r="H72" s="22" t="e">
        <f>IF(#REF!="",0,IF(#REF!="Very low",1,IF(#REF!="Low",2,IF(#REF!="Medium",3,IF(#REF!="High",4,F37)))))</f>
        <v>#REF!</v>
      </c>
      <c r="I72" s="22" t="e">
        <f>IF(#REF!="",0,IF(#REF!="Very low",1,IF(#REF!="Low",2,IF(#REF!="Medium",3,IF(#REF!="High",4,G37)))))</f>
        <v>#REF!</v>
      </c>
      <c r="J72" s="29" t="e">
        <f t="shared" si="0"/>
        <v>#REF!</v>
      </c>
      <c r="K72" s="1" t="e">
        <f t="shared" si="1"/>
        <v>#REF!</v>
      </c>
    </row>
    <row r="73" spans="1:11" hidden="1" x14ac:dyDescent="0.25">
      <c r="A73" s="9"/>
      <c r="B73" s="12" t="s">
        <v>25</v>
      </c>
      <c r="C73" s="27">
        <v>2</v>
      </c>
      <c r="D73" s="27">
        <v>4</v>
      </c>
      <c r="E73" s="26">
        <v>6</v>
      </c>
      <c r="F73" s="25">
        <v>8</v>
      </c>
      <c r="G73" s="12"/>
      <c r="H73" s="22">
        <f>IF(F37="",0,IF(F37="Very low",1,IF(F37="Low",2,IF(F37="Medium",3,IF(F37="High",4,#REF!)))))</f>
        <v>2</v>
      </c>
      <c r="I73" s="22">
        <f>IF(G37="",0,IF(G37="Very low",1,IF(G37="Low",2,IF(G37="Medium",3,IF(G37="High",4,#REF!)))))</f>
        <v>3</v>
      </c>
      <c r="J73" s="29">
        <f t="shared" si="0"/>
        <v>6</v>
      </c>
      <c r="K73" s="1" t="str">
        <f t="shared" si="1"/>
        <v>Medium</v>
      </c>
    </row>
    <row r="74" spans="1:11" hidden="1" x14ac:dyDescent="0.25">
      <c r="A74" s="9"/>
      <c r="B74" s="12" t="s">
        <v>26</v>
      </c>
      <c r="C74" s="27">
        <v>3</v>
      </c>
      <c r="D74" s="25">
        <v>6</v>
      </c>
      <c r="E74" s="26">
        <v>9</v>
      </c>
      <c r="F74" s="23">
        <v>12</v>
      </c>
      <c r="G74" s="12"/>
      <c r="H74" s="22" t="e">
        <f>IF(#REF!="",0,IF(#REF!="Very low",1,IF(#REF!="Low",2,IF(#REF!="Medium",3,IF(#REF!="High",4,#REF!)))))</f>
        <v>#REF!</v>
      </c>
      <c r="I74" s="22" t="e">
        <f>IF(#REF!="",0,IF(#REF!="Very low",1,IF(#REF!="Low",2,IF(#REF!="Medium",3,IF(#REF!="High",4,#REF!)))))</f>
        <v>#REF!</v>
      </c>
      <c r="J74" s="29" t="e">
        <f t="shared" si="0"/>
        <v>#REF!</v>
      </c>
      <c r="K74" s="1" t="e">
        <f t="shared" si="1"/>
        <v>#REF!</v>
      </c>
    </row>
    <row r="75" spans="1:11" hidden="1" x14ac:dyDescent="0.25">
      <c r="A75" s="9"/>
      <c r="B75" s="12" t="s">
        <v>27</v>
      </c>
      <c r="C75" s="27">
        <v>4</v>
      </c>
      <c r="D75" s="25">
        <v>8</v>
      </c>
      <c r="E75" s="24">
        <v>12</v>
      </c>
      <c r="F75" s="23">
        <v>16</v>
      </c>
      <c r="G75" s="12"/>
      <c r="H75" s="22" t="e">
        <f>IF(#REF!="",0,IF(#REF!="Very low",1,IF(#REF!="Low",2,IF(#REF!="Medium",3,IF(#REF!="High",4,#REF!)))))</f>
        <v>#REF!</v>
      </c>
      <c r="I75" s="22" t="e">
        <f>IF(#REF!="",0,IF(#REF!="Very low",1,IF(#REF!="Low",2,IF(#REF!="Medium",3,IF(#REF!="High",4,#REF!)))))</f>
        <v>#REF!</v>
      </c>
      <c r="J75" s="29" t="e">
        <f t="shared" si="0"/>
        <v>#REF!</v>
      </c>
      <c r="K75" s="1" t="e">
        <f t="shared" si="1"/>
        <v>#REF!</v>
      </c>
    </row>
    <row r="76" spans="1:11" hidden="1" x14ac:dyDescent="0.25">
      <c r="A76" s="9"/>
      <c r="B76" s="12"/>
      <c r="C76" s="12"/>
      <c r="D76" s="12"/>
      <c r="F76" s="12"/>
      <c r="G76" s="12"/>
      <c r="H76" s="22" t="e">
        <f>IF(#REF!="",0,IF(#REF!="Very low",1,IF(#REF!="Low",2,IF(#REF!="Medium",3,IF(#REF!="High",4,#REF!)))))</f>
        <v>#REF!</v>
      </c>
      <c r="I76" s="22" t="e">
        <f>IF(#REF!="",0,IF(#REF!="Very low",1,IF(#REF!="Low",2,IF(#REF!="Medium",3,IF(#REF!="High",4,#REF!)))))</f>
        <v>#REF!</v>
      </c>
      <c r="J76" s="29" t="e">
        <f t="shared" si="0"/>
        <v>#REF!</v>
      </c>
      <c r="K76" s="1" t="e">
        <f t="shared" si="1"/>
        <v>#REF!</v>
      </c>
    </row>
    <row r="77" spans="1:11" hidden="1" x14ac:dyDescent="0.25">
      <c r="A77" s="9"/>
      <c r="B77" s="1"/>
      <c r="C77" s="1"/>
      <c r="D77" s="1"/>
      <c r="E77" s="1"/>
      <c r="F77" s="12"/>
      <c r="G77" s="12"/>
      <c r="H77" s="22" t="e">
        <f>IF(#REF!="",0,IF(#REF!="Very low",1,IF(#REF!="Low",2,IF(#REF!="Medium",3,IF(#REF!="High",4,#REF!)))))</f>
        <v>#REF!</v>
      </c>
      <c r="I77" s="22" t="e">
        <f>IF(#REF!="",0,IF(#REF!="Very low",1,IF(#REF!="Low",2,IF(#REF!="Medium",3,IF(#REF!="High",4,#REF!)))))</f>
        <v>#REF!</v>
      </c>
      <c r="J77" s="29" t="e">
        <f t="shared" si="0"/>
        <v>#REF!</v>
      </c>
      <c r="K77" s="1" t="e">
        <f t="shared" si="1"/>
        <v>#REF!</v>
      </c>
    </row>
    <row r="78" spans="1:11" hidden="1" x14ac:dyDescent="0.25">
      <c r="A78" s="9"/>
      <c r="B78" s="1"/>
      <c r="C78" s="1"/>
      <c r="D78" s="1"/>
      <c r="E78" s="1"/>
      <c r="F78" s="12"/>
      <c r="G78" s="12"/>
      <c r="H78" s="22" t="e">
        <f>IF(#REF!="",0,IF(#REF!="Very low",1,IF(#REF!="Low",2,IF(#REF!="Medium",3,IF(#REF!="High",4,#REF!)))))</f>
        <v>#REF!</v>
      </c>
      <c r="I78" s="22" t="e">
        <f>IF(#REF!="",0,IF(#REF!="Very low",1,IF(#REF!="Low",2,IF(#REF!="Medium",3,IF(#REF!="High",4,#REF!)))))</f>
        <v>#REF!</v>
      </c>
      <c r="J78" s="29" t="e">
        <f t="shared" si="0"/>
        <v>#REF!</v>
      </c>
      <c r="K78" s="1" t="e">
        <f t="shared" si="1"/>
        <v>#REF!</v>
      </c>
    </row>
    <row r="79" spans="1:11" hidden="1" x14ac:dyDescent="0.25">
      <c r="A79" s="9"/>
      <c r="B79" s="1"/>
      <c r="C79" s="1"/>
      <c r="D79" s="1"/>
      <c r="E79" s="1"/>
      <c r="F79" s="12"/>
      <c r="G79" s="12"/>
      <c r="H79" s="22" t="e">
        <f>IF(#REF!="",0,IF(#REF!="Very low",1,IF(#REF!="Low",2,IF(#REF!="Medium",3,IF(#REF!="High",4,#REF!)))))</f>
        <v>#REF!</v>
      </c>
      <c r="I79" s="22" t="e">
        <f>IF(#REF!="",0,IF(#REF!="Very low",1,IF(#REF!="Low",2,IF(#REF!="Medium",3,IF(#REF!="High",4,#REF!)))))</f>
        <v>#REF!</v>
      </c>
      <c r="J79" s="29" t="e">
        <f t="shared" si="0"/>
        <v>#REF!</v>
      </c>
      <c r="K79" s="1" t="e">
        <f t="shared" si="1"/>
        <v>#REF!</v>
      </c>
    </row>
    <row r="80" spans="1:11" hidden="1" x14ac:dyDescent="0.25">
      <c r="A80" s="9"/>
      <c r="B80" s="1"/>
      <c r="C80" s="1"/>
      <c r="D80" s="1"/>
      <c r="E80" s="1"/>
      <c r="F80" s="12"/>
      <c r="G80" s="12"/>
      <c r="H80" s="22" t="e">
        <f>IF(#REF!="",0,IF(#REF!="Very low",1,IF(#REF!="Low",2,IF(#REF!="Medium",3,IF(#REF!="High",4,#REF!)))))</f>
        <v>#REF!</v>
      </c>
      <c r="I80" s="22" t="e">
        <f>IF(#REF!="",0,IF(#REF!="Very low",1,IF(#REF!="Low",2,IF(#REF!="Medium",3,IF(#REF!="High",4,#REF!)))))</f>
        <v>#REF!</v>
      </c>
      <c r="J80" s="29" t="e">
        <f t="shared" si="0"/>
        <v>#REF!</v>
      </c>
      <c r="K80" s="1" t="e">
        <f t="shared" si="1"/>
        <v>#REF!</v>
      </c>
    </row>
    <row r="81" spans="1:11" hidden="1" x14ac:dyDescent="0.25">
      <c r="A81" s="9"/>
      <c r="B81" s="1"/>
      <c r="C81" s="1"/>
      <c r="D81" s="1"/>
      <c r="E81" s="1"/>
      <c r="F81" s="12"/>
      <c r="G81" s="12"/>
      <c r="H81" s="22" t="e">
        <f>IF(#REF!="",0,IF(#REF!="Very low",1,IF(#REF!="Low",2,IF(#REF!="Medium",3,IF(#REF!="High",4,#REF!)))))</f>
        <v>#REF!</v>
      </c>
      <c r="I81" s="22" t="e">
        <f>IF(#REF!="",0,IF(#REF!="Very low",1,IF(#REF!="Low",2,IF(#REF!="Medium",3,IF(#REF!="High",4,#REF!)))))</f>
        <v>#REF!</v>
      </c>
      <c r="J81" s="29" t="e">
        <f t="shared" si="0"/>
        <v>#REF!</v>
      </c>
      <c r="K81" s="1" t="e">
        <f t="shared" si="1"/>
        <v>#REF!</v>
      </c>
    </row>
    <row r="82" spans="1:11" hidden="1" x14ac:dyDescent="0.25">
      <c r="A82" s="9"/>
      <c r="B82" s="1"/>
      <c r="C82" s="1"/>
      <c r="D82" s="1"/>
      <c r="E82" s="1"/>
      <c r="F82" s="12"/>
      <c r="G82" s="12"/>
      <c r="H82" s="22" t="e">
        <f>IF(#REF!="",0,IF(#REF!="Very low",1,IF(#REF!="Low",2,IF(#REF!="Medium",3,IF(#REF!="High",4,F49)))))</f>
        <v>#REF!</v>
      </c>
      <c r="I82" s="22" t="e">
        <f>IF(#REF!="",0,IF(#REF!="Very low",1,IF(#REF!="Low",2,IF(#REF!="Medium",3,IF(#REF!="High",4,G49)))))</f>
        <v>#REF!</v>
      </c>
      <c r="J82" s="29" t="e">
        <f t="shared" si="0"/>
        <v>#REF!</v>
      </c>
      <c r="K82" s="1" t="e">
        <f t="shared" si="1"/>
        <v>#REF!</v>
      </c>
    </row>
    <row r="83" spans="1:11" hidden="1" x14ac:dyDescent="0.25">
      <c r="A83" s="9"/>
      <c r="B83" s="1"/>
      <c r="C83" s="1"/>
      <c r="D83" s="1"/>
      <c r="E83" s="1"/>
      <c r="F83" s="12"/>
      <c r="G83" s="12"/>
      <c r="H83" s="12"/>
      <c r="I83" s="12"/>
      <c r="J83" s="1"/>
      <c r="K83" s="1"/>
    </row>
    <row r="84" spans="1:11" hidden="1" x14ac:dyDescent="0.25">
      <c r="A84" s="1"/>
      <c r="B84" s="1"/>
      <c r="C84" s="1"/>
      <c r="D84" s="1"/>
      <c r="E84" s="1"/>
      <c r="F84" s="12"/>
      <c r="G84" s="12"/>
      <c r="H84" s="12"/>
      <c r="I84" s="12"/>
      <c r="J84" s="1"/>
      <c r="K84" s="1"/>
    </row>
    <row r="85" spans="1:11" hidden="1" x14ac:dyDescent="0.25">
      <c r="A85" s="1"/>
      <c r="B85" s="1"/>
      <c r="C85" s="1"/>
      <c r="D85" s="1"/>
      <c r="E85" s="1"/>
      <c r="F85" s="12"/>
      <c r="G85" s="12"/>
      <c r="H85" s="12"/>
      <c r="I85" s="12"/>
      <c r="J85" s="1"/>
      <c r="K85" s="1"/>
    </row>
    <row r="86" spans="1:11" hidden="1" x14ac:dyDescent="0.25">
      <c r="A86" s="1"/>
      <c r="B86" s="1"/>
      <c r="C86" s="1"/>
      <c r="D86" s="1"/>
      <c r="E86" s="1"/>
      <c r="F86" s="12"/>
      <c r="G86" s="12"/>
      <c r="H86" s="12"/>
      <c r="I86" s="12"/>
      <c r="J86" s="1"/>
      <c r="K86" s="1"/>
    </row>
    <row r="120" ht="13.5" customHeight="1" x14ac:dyDescent="0.25"/>
  </sheetData>
  <sheetProtection selectLockedCells="1"/>
  <mergeCells count="6">
    <mergeCell ref="D24:K24"/>
    <mergeCell ref="F12:J12"/>
    <mergeCell ref="F4:J4"/>
    <mergeCell ref="F6:J6"/>
    <mergeCell ref="F8:J8"/>
    <mergeCell ref="F10:J10"/>
  </mergeCells>
  <phoneticPr fontId="0" type="noConversion"/>
  <dataValidations count="2">
    <dataValidation type="list" allowBlank="1" showInputMessage="1" showErrorMessage="1" sqref="F31:G37 F39:G48" xr:uid="{00000000-0002-0000-0000-000000000000}">
      <formula1>$F$63:$F$67</formula1>
    </dataValidation>
    <dataValidation type="list" allowBlank="1" showInputMessage="1" showErrorMessage="1" sqref="F38:G38" xr:uid="{00000000-0002-0000-0000-000001000000}">
      <formula1>$F$62:$F$67</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SR2008No10GRA</oddHeader>
    <oddFooter>Page &amp;P</oddFoot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78499d3b-94a8-4059-8763-489d4400b14a" ContentTypeId="0x01010067EB80C5FE939D4A9B3D8BA62129B7F501" PreviousValue="false"/>
</file>

<file path=customXml/item3.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5C2964981E94FD45B2F5886F38D3CF02" ma:contentTypeVersion="551" ma:contentTypeDescription="" ma:contentTypeScope="" ma:versionID="8b0e29160f5a4d58e56a523ede96f58a">
  <xsd:schema xmlns:xsd="http://www.w3.org/2001/XMLSchema" xmlns:xs="http://www.w3.org/2001/XMLSchema" xmlns:p="http://schemas.microsoft.com/office/2006/metadata/properties" xmlns:ns2="9be56660-2c31-41ef-bc00-23e72f632f2a" targetNamespace="http://schemas.microsoft.com/office/2006/metadata/properties" ma:root="true" ma:fieldsID="f45977c00e73a0a92893de7201d3fb8c"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9be56660-2c31-41ef-bc00-23e72f632f2a">REGU-632-381</_dlc_DocId>
    <_dlc_DocIdUrl xmlns="9be56660-2c31-41ef-bc00-23e72f632f2a">
      <Url>https://cyfoethnaturiolcymru.sharepoint.com/teams/Regulatory/wasters/wain/_layouts/15/DocIdRedir.aspx?ID=REGU-632-381</Url>
      <Description>REGU-632-381</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ECCBC-1F2E-448D-986E-5D4DBD7D2777}">
  <ds:schemaRefs>
    <ds:schemaRef ds:uri="http://schemas.microsoft.com/sharepoint/events"/>
  </ds:schemaRefs>
</ds:datastoreItem>
</file>

<file path=customXml/itemProps2.xml><?xml version="1.0" encoding="utf-8"?>
<ds:datastoreItem xmlns:ds="http://schemas.openxmlformats.org/officeDocument/2006/customXml" ds:itemID="{2569FE68-37B9-4A5F-A103-5E47B501BE85}">
  <ds:schemaRefs>
    <ds:schemaRef ds:uri="Microsoft.SharePoint.Taxonomy.ContentTypeSync"/>
  </ds:schemaRefs>
</ds:datastoreItem>
</file>

<file path=customXml/itemProps3.xml><?xml version="1.0" encoding="utf-8"?>
<ds:datastoreItem xmlns:ds="http://schemas.openxmlformats.org/officeDocument/2006/customXml" ds:itemID="{12D5199C-07DE-44FD-83AA-4F37273A7E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E3046E6-214E-477C-AEFA-E5766B704275}">
  <ds:schemaRefs>
    <ds:schemaRef ds:uri="http://schemas.microsoft.com/office/2006/metadata/properties"/>
    <ds:schemaRef ds:uri="http://schemas.microsoft.com/office/infopath/2007/PartnerControls"/>
    <ds:schemaRef ds:uri="9be56660-2c31-41ef-bc00-23e72f632f2a"/>
  </ds:schemaRefs>
</ds:datastoreItem>
</file>

<file path=customXml/itemProps5.xml><?xml version="1.0" encoding="utf-8"?>
<ds:datastoreItem xmlns:ds="http://schemas.openxmlformats.org/officeDocument/2006/customXml" ds:itemID="{3ABFD902-B8FB-4C21-8826-DC1A369A78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R.Yearsley</dc:creator>
  <dc:description>207_06_SD33; Version 2_x000d_
Issue date: 22/02/07_x000d_
review due: 22/05/08</dc:description>
  <cp:lastModifiedBy>Evans, Samantha</cp:lastModifiedBy>
  <cp:lastPrinted>2008-03-13T09:23:27Z</cp:lastPrinted>
  <dcterms:created xsi:type="dcterms:W3CDTF">2005-05-04T08:30:35Z</dcterms:created>
  <dcterms:modified xsi:type="dcterms:W3CDTF">2023-05-02T10:54:04Z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-832766666</vt:i4>
  </property>
  <property fmtid="{D5CDD505-2E9C-101B-9397-08002B2CF9AE}" pid="3" name="_NewReviewCycle">
    <vt:lpwstr/>
  </property>
  <property fmtid="{D5CDD505-2E9C-101B-9397-08002B2CF9AE}" pid="4" name="_EmailSubject">
    <vt:lpwstr>Action: Standard permitting work stream for EPP </vt:lpwstr>
  </property>
  <property fmtid="{D5CDD505-2E9C-101B-9397-08002B2CF9AE}" pid="5" name="_AuthorEmail">
    <vt:lpwstr>mark.harvey@environment-agency.gov.uk</vt:lpwstr>
  </property>
  <property fmtid="{D5CDD505-2E9C-101B-9397-08002B2CF9AE}" pid="6" name="_AuthorEmailDisplayName">
    <vt:lpwstr>Harvey, Mark</vt:lpwstr>
  </property>
  <property fmtid="{D5CDD505-2E9C-101B-9397-08002B2CF9AE}" pid="7" name="_ReviewingToolsShownOnce">
    <vt:lpwstr/>
  </property>
  <property fmtid="{D5CDD505-2E9C-101B-9397-08002B2CF9AE}" pid="8" name="ContentTypeId">
    <vt:lpwstr>0x01010067EB80C5FE939D4A9B3D8BA62129B7F501005C2964981E94FD45B2F5886F38D3CF02</vt:lpwstr>
  </property>
  <property fmtid="{D5CDD505-2E9C-101B-9397-08002B2CF9AE}" pid="9" name="_dlc_DocIdItemGuid">
    <vt:lpwstr>13c3e07a-d53c-42aa-bf86-84d2e59dbac4</vt:lpwstr>
  </property>
</Properties>
</file>